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<sst xmlns="http://schemas.openxmlformats.org/spreadsheetml/2006/main" count="105" uniqueCount="57">
  <si>
    <t xml:space="preserve">Приклади розрахунку субсидії </t>
  </si>
  <si>
    <t>Розмір плати за житлово-комунальні послуги в межах норм, (грн.)</t>
  </si>
  <si>
    <t>Розрахунок розміру субсидії до 01.10.2014</t>
  </si>
  <si>
    <r>
      <t xml:space="preserve">Розмір субсидії (грн.)
</t>
    </r>
    <r>
      <rPr>
        <i/>
        <sz val="12"/>
        <rFont val="Times New Roman"/>
        <family val="1"/>
      </rPr>
      <t>(400 грн - 250 грн)</t>
    </r>
  </si>
  <si>
    <r>
      <t>Відсоток обов'язкового платежу (%)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(оскільки сім'я складається з непрацездатних осіб відсоток обов'язкового платежу становить 10% від доходу)</t>
    </r>
  </si>
  <si>
    <t>Середньомісячний сукупний дохід сім'ї, (грн.)</t>
  </si>
  <si>
    <t>Середньомісячний сукупний дохід на одну особу, (грн.)</t>
  </si>
  <si>
    <r>
      <t xml:space="preserve">Розмір обов'язкового платежу (грн.)
</t>
    </r>
    <r>
      <rPr>
        <i/>
        <sz val="12"/>
        <rFont val="Times New Roman"/>
        <family val="1"/>
      </rPr>
      <t>(2500 грн * 10%)</t>
    </r>
  </si>
  <si>
    <r>
      <t>Відсоток обов'язкового платежу (%)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(1250 грн./1176/2*15%)</t>
    </r>
  </si>
  <si>
    <r>
      <t xml:space="preserve">Розмір обов'язкового платежу (грн.)
</t>
    </r>
    <r>
      <rPr>
        <i/>
        <sz val="12"/>
        <rFont val="Times New Roman"/>
        <family val="1"/>
      </rPr>
      <t>(2500 грн * 7,97%)</t>
    </r>
  </si>
  <si>
    <r>
      <t xml:space="preserve">Розмір субсидії (грн.)
</t>
    </r>
    <r>
      <rPr>
        <i/>
        <sz val="12"/>
        <rFont val="Times New Roman"/>
        <family val="1"/>
      </rPr>
      <t>(400 грн - 199,3 грн)</t>
    </r>
  </si>
  <si>
    <t>Розрахунок розміру субсидії після 01.10.2014</t>
  </si>
  <si>
    <r>
      <t xml:space="preserve">Розмір обов'язкового платежу (грн.)
</t>
    </r>
    <r>
      <rPr>
        <i/>
        <sz val="12"/>
        <rFont val="Times New Roman"/>
        <family val="1"/>
      </rPr>
      <t>(1500 грн * 10%)</t>
    </r>
  </si>
  <si>
    <r>
      <t xml:space="preserve">Розмір субсидії (грн.)
</t>
    </r>
    <r>
      <rPr>
        <i/>
        <sz val="12"/>
        <rFont val="Times New Roman"/>
        <family val="1"/>
      </rPr>
      <t>(300 грн - 150 грн)</t>
    </r>
  </si>
  <si>
    <r>
      <t>Відсоток обов'язкового платежу (%)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(1500 грн./1176/2*15%)</t>
    </r>
  </si>
  <si>
    <r>
      <t xml:space="preserve">Розмір обов'язкового платежу (грн.)
</t>
    </r>
    <r>
      <rPr>
        <i/>
        <sz val="12"/>
        <rFont val="Times New Roman"/>
        <family val="1"/>
      </rPr>
      <t>(1500 грн * 9,57%)</t>
    </r>
  </si>
  <si>
    <r>
      <t xml:space="preserve">Розмір субсидії (грн.)
</t>
    </r>
    <r>
      <rPr>
        <i/>
        <sz val="12"/>
        <rFont val="Times New Roman"/>
        <family val="1"/>
      </rPr>
      <t>(300 грн - 143,5 грн)</t>
    </r>
  </si>
  <si>
    <t>Для домогосподарства з двох пенсіонерів,
які мають середньомісячний сукупний дохід 2500 гривень на місяць</t>
  </si>
  <si>
    <t>Для домогосподарства з одного пенсіонера,
 який має середньомісячний сукупний дохід 1500 гривень на місяць</t>
  </si>
  <si>
    <r>
      <t>Відсоток обов'язкового платежу (%)</t>
    </r>
    <r>
      <rPr>
        <sz val="12"/>
        <rFont val="Times New Roman"/>
        <family val="1"/>
      </rPr>
      <t xml:space="preserve">
</t>
    </r>
    <r>
      <rPr>
        <i/>
        <sz val="11"/>
        <rFont val="Times New Roman"/>
        <family val="1"/>
      </rPr>
      <t>(оскільки до складу сім'ї входять працездатні особи відсоток обов'язкового платежу становить 15% від доходу)</t>
    </r>
  </si>
  <si>
    <r>
      <t xml:space="preserve">Розмір субсидії (грн.)
</t>
    </r>
    <r>
      <rPr>
        <i/>
        <sz val="12"/>
        <rFont val="Times New Roman"/>
        <family val="1"/>
      </rPr>
      <t>(розмір платежа неперевищує обов'язкову частку)</t>
    </r>
  </si>
  <si>
    <t>Для домогосподарства з двох працездатних осіб та двох дітей, 
які мають середньомісячний сукупний дохід 5100 гривень на місяць</t>
  </si>
  <si>
    <r>
      <t xml:space="preserve">Розмір обов'язкового платежу (грн.)
</t>
    </r>
    <r>
      <rPr>
        <i/>
        <sz val="12"/>
        <rFont val="Times New Roman"/>
        <family val="1"/>
      </rPr>
      <t>(5100 грн * 15%)</t>
    </r>
  </si>
  <si>
    <r>
      <t xml:space="preserve">Розмір субсидії (грн.)
</t>
    </r>
    <r>
      <rPr>
        <i/>
        <sz val="12"/>
        <rFont val="Times New Roman"/>
        <family val="1"/>
      </rPr>
      <t>(800 грн - 765 грн)</t>
    </r>
  </si>
  <si>
    <r>
      <t>Відсоток обов'язкового платежу (%)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(1275 грн./1176/2*15%)</t>
    </r>
  </si>
  <si>
    <r>
      <t xml:space="preserve">Розмір обов'язкового платежу (грн.)
</t>
    </r>
    <r>
      <rPr>
        <i/>
        <sz val="12"/>
        <rFont val="Times New Roman"/>
        <family val="1"/>
      </rPr>
      <t>(5100 грн * 8,13%)</t>
    </r>
  </si>
  <si>
    <r>
      <t xml:space="preserve">Розмір субсидії (грн.)
</t>
    </r>
    <r>
      <rPr>
        <i/>
        <sz val="12"/>
        <rFont val="Times New Roman"/>
        <family val="1"/>
      </rPr>
      <t>(800 грн - 414,7 грн)</t>
    </r>
  </si>
  <si>
    <t>Для домогосподарства з пенсіонера, двох працездатних осіб та дітини, 
які мають середньомісячний сукупний дохід 5500 гривень на місяць</t>
  </si>
  <si>
    <r>
      <t xml:space="preserve">Розмір обов'язкового платежу (грн.)
</t>
    </r>
    <r>
      <rPr>
        <i/>
        <sz val="12"/>
        <rFont val="Times New Roman"/>
        <family val="1"/>
      </rPr>
      <t>(5500 грн * 15%)</t>
    </r>
  </si>
  <si>
    <r>
      <t>Відсоток обов'язкового платежу (%)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(1375 грн./1176/2*15%)</t>
    </r>
  </si>
  <si>
    <r>
      <t xml:space="preserve">Розмір обов'язкового платежу (грн.)
</t>
    </r>
    <r>
      <rPr>
        <i/>
        <sz val="12"/>
        <rFont val="Times New Roman"/>
        <family val="1"/>
      </rPr>
      <t>(5500 грн * 8,77%)</t>
    </r>
  </si>
  <si>
    <r>
      <t xml:space="preserve">Розмір субсидії (грн.)
</t>
    </r>
    <r>
      <rPr>
        <i/>
        <sz val="12"/>
        <rFont val="Times New Roman"/>
        <family val="1"/>
      </rPr>
      <t>(600 грн - 482,3 грн)</t>
    </r>
  </si>
  <si>
    <t>Для домогосподарства з одинокопроживаючого пенсіонера, 
який має середньомісячний сукупний дохід 949 гривень на місяць</t>
  </si>
  <si>
    <r>
      <t>Відсоток обов'язкового платежу (%)</t>
    </r>
    <r>
      <rPr>
        <sz val="12"/>
        <rFont val="Times New Roman"/>
        <family val="1"/>
      </rPr>
      <t xml:space="preserve">
</t>
    </r>
    <r>
      <rPr>
        <i/>
        <sz val="11"/>
        <rFont val="Times New Roman"/>
        <family val="1"/>
      </rPr>
      <t>(оскільки сім'я складається з непрацездатних осіб відсоток обов'язкового платежу становить 10% від доходу)</t>
    </r>
  </si>
  <si>
    <r>
      <t xml:space="preserve">Розмір обов'язкового платежу (грн.)
</t>
    </r>
    <r>
      <rPr>
        <i/>
        <sz val="12"/>
        <rFont val="Times New Roman"/>
        <family val="1"/>
      </rPr>
      <t>(949 грн * 10%)</t>
    </r>
  </si>
  <si>
    <r>
      <t xml:space="preserve">Розмір субсидії (грн.)
</t>
    </r>
    <r>
      <rPr>
        <i/>
        <sz val="12"/>
        <rFont val="Times New Roman"/>
        <family val="1"/>
      </rPr>
      <t>(350 грн - 94,9 грн)</t>
    </r>
  </si>
  <si>
    <r>
      <t>Відсоток обов'язкового платежу (%)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(949 грн./1176/2*15%)</t>
    </r>
  </si>
  <si>
    <r>
      <t xml:space="preserve">Розмір обов'язкового платежу (грн.)
</t>
    </r>
    <r>
      <rPr>
        <i/>
        <sz val="12"/>
        <rFont val="Times New Roman"/>
        <family val="1"/>
      </rPr>
      <t>(949 грн * 6,05%)</t>
    </r>
  </si>
  <si>
    <r>
      <t xml:space="preserve">Розмір субсидії (грн.)
</t>
    </r>
    <r>
      <rPr>
        <i/>
        <sz val="12"/>
        <rFont val="Times New Roman"/>
        <family val="1"/>
      </rPr>
      <t>(350 грн - 57,4 грн)</t>
    </r>
  </si>
  <si>
    <t>Для домогосподарства з одинокопроживаючого пенсіонера, 
який має середньомісячний сукупний дохід 4000 гривень на місяць</t>
  </si>
  <si>
    <r>
      <t xml:space="preserve">Розмір обов'язкового платежу (грн.)
</t>
    </r>
    <r>
      <rPr>
        <i/>
        <sz val="12"/>
        <rFont val="Times New Roman"/>
        <family val="1"/>
      </rPr>
      <t>(4000 грн * 10%)</t>
    </r>
  </si>
  <si>
    <r>
      <t xml:space="preserve">Розмір субсидії (грн.)
</t>
    </r>
    <r>
      <rPr>
        <i/>
        <sz val="12"/>
        <rFont val="Times New Roman"/>
        <family val="1"/>
      </rPr>
      <t>(450 грн - 400 грн)</t>
    </r>
  </si>
  <si>
    <r>
      <t>Відсоток обов'язкового платежу (%)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(4000 грн./1176/2*15%)</t>
    </r>
  </si>
  <si>
    <r>
      <t xml:space="preserve">Розмір обов'язкового платежу (грн.)
</t>
    </r>
    <r>
      <rPr>
        <i/>
        <sz val="12"/>
        <rFont val="Times New Roman"/>
        <family val="1"/>
      </rPr>
      <t>(4000 грн * 25,51%)</t>
    </r>
  </si>
  <si>
    <t>Чисельність осіб у домогосподарстві</t>
  </si>
  <si>
    <t>Для домогосподарства з двох працездатних осіб та трьох дітей, 
які мають середньомісячний сукупний дохід 4000 гривень на місяць</t>
  </si>
  <si>
    <r>
      <t xml:space="preserve">Розмір субсидії (грн.)
</t>
    </r>
    <r>
      <rPr>
        <i/>
        <sz val="12"/>
        <rFont val="Times New Roman"/>
        <family val="1"/>
      </rPr>
      <t>( 400 грн - 400 грн)</t>
    </r>
  </si>
  <si>
    <r>
      <t>Відсоток обов'язкового платежу (%)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(800 грн./1176/2*15%)</t>
    </r>
  </si>
  <si>
    <r>
      <t xml:space="preserve">Розмір обов'язкового платежу (грн.)
</t>
    </r>
    <r>
      <rPr>
        <i/>
        <sz val="12"/>
        <rFont val="Times New Roman"/>
        <family val="1"/>
      </rPr>
      <t>(4000 грн * 5,10%)</t>
    </r>
  </si>
  <si>
    <r>
      <t xml:space="preserve">Розмір субсидії (грн.)
</t>
    </r>
    <r>
      <rPr>
        <i/>
        <sz val="12"/>
        <rFont val="Times New Roman"/>
        <family val="1"/>
      </rPr>
      <t>(400 грн - 204,1 грн)</t>
    </r>
  </si>
  <si>
    <t>Для домогосподарства з одинокої матері та дитини до 3 років, 
які мають середньомісячний сукупний дохід 1100 гривень на місяць</t>
  </si>
  <si>
    <r>
      <t>Відсоток обов'язкового платежу (%)</t>
    </r>
    <r>
      <rPr>
        <sz val="12"/>
        <rFont val="Times New Roman"/>
        <family val="1"/>
      </rPr>
      <t xml:space="preserve">
</t>
    </r>
    <r>
      <rPr>
        <i/>
        <sz val="11"/>
        <rFont val="Times New Roman"/>
        <family val="1"/>
      </rPr>
      <t>(оскільки до складу сім'ї входять діти і дохід не перевищує прожиткового мінімуму відсоток обов'язкового платежу становить 10% від доходу)</t>
    </r>
  </si>
  <si>
    <r>
      <t xml:space="preserve">Розмір обов'язкового платежу (грн.)
</t>
    </r>
    <r>
      <rPr>
        <i/>
        <sz val="12"/>
        <rFont val="Times New Roman"/>
        <family val="1"/>
      </rPr>
      <t>(1100 грн * 10%)</t>
    </r>
  </si>
  <si>
    <r>
      <t xml:space="preserve">Розмір субсидії (грн.)
</t>
    </r>
    <r>
      <rPr>
        <i/>
        <sz val="12"/>
        <rFont val="Times New Roman"/>
        <family val="1"/>
      </rPr>
      <t>(350 грн - 110 грн)</t>
    </r>
  </si>
  <si>
    <r>
      <t>Відсоток обов'язкового платежу (%)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(550 грн./1176/2*15%)</t>
    </r>
  </si>
  <si>
    <r>
      <t xml:space="preserve">Розмір обов'язкового платежу (грн.)
</t>
    </r>
    <r>
      <rPr>
        <i/>
        <sz val="12"/>
        <rFont val="Times New Roman"/>
        <family val="1"/>
      </rPr>
      <t>(1100 грн * 3,51%)</t>
    </r>
  </si>
  <si>
    <r>
      <t xml:space="preserve">Розмір субсидії (грн.)
</t>
    </r>
    <r>
      <rPr>
        <i/>
        <sz val="12"/>
        <rFont val="Times New Roman"/>
        <family val="1"/>
      </rPr>
      <t>(350 грн - 38,6 грн)</t>
    </r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</si>
</sst>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0.00000"/>
    <numFmt numFmtId="198" formatCode="0.0000"/>
    <numFmt numFmtId="199" formatCode="0.000"/>
    <numFmt numFmtId="200" formatCode="0.0"/>
  </numFmts>
  <fonts count="8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9" fontId="1" fillId="0" borderId="1" xfId="17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17" applyNumberFormat="1" applyFont="1" applyBorder="1" applyAlignment="1">
      <alignment horizontal="center" vertical="center" wrapText="1"/>
    </xf>
    <xf numFmtId="200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61">
      <selection activeCell="E108" sqref="E108"/>
    </sheetView>
  </sheetViews>
  <sheetFormatPr defaultColWidth="9.140625" defaultRowHeight="12.75"/>
  <cols>
    <col min="1" max="1" width="2.28125" style="1" customWidth="1"/>
    <col min="2" max="2" width="18.7109375" style="1" customWidth="1"/>
    <col min="3" max="3" width="19.7109375" style="1" customWidth="1"/>
    <col min="4" max="4" width="21.140625" style="1" customWidth="1"/>
    <col min="5" max="5" width="9.421875" style="1" customWidth="1"/>
    <col min="6" max="6" width="8.00390625" style="1" customWidth="1"/>
    <col min="7" max="7" width="35.57421875" style="1" customWidth="1"/>
    <col min="8" max="9" width="9.140625" style="1" customWidth="1"/>
    <col min="10" max="10" width="11.57421875" style="1" customWidth="1"/>
    <col min="11" max="11" width="2.7109375" style="1" customWidth="1"/>
    <col min="12" max="16384" width="9.140625" style="1" customWidth="1"/>
  </cols>
  <sheetData>
    <row r="1" spans="2:11" ht="18.75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</row>
    <row r="2" spans="2:11" ht="9" customHeight="1" thickBo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6.75" customHeight="1">
      <c r="A3" s="8"/>
      <c r="B3" s="22" t="s">
        <v>17</v>
      </c>
      <c r="C3" s="23"/>
      <c r="D3" s="23"/>
      <c r="E3" s="23"/>
      <c r="F3" s="23"/>
      <c r="G3" s="23"/>
      <c r="H3" s="23"/>
      <c r="I3" s="23"/>
      <c r="J3" s="23"/>
      <c r="K3" s="9"/>
    </row>
    <row r="4" spans="1:11" ht="9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8.75">
      <c r="A5" s="10"/>
      <c r="B5" s="21" t="s">
        <v>5</v>
      </c>
      <c r="C5" s="21"/>
      <c r="D5" s="21"/>
      <c r="E5" s="21"/>
      <c r="F5" s="7">
        <v>2500</v>
      </c>
      <c r="G5" s="11"/>
      <c r="H5" s="11"/>
      <c r="I5" s="11"/>
      <c r="J5" s="11"/>
      <c r="K5" s="12"/>
    </row>
    <row r="6" spans="1:11" ht="16.5" customHeight="1">
      <c r="A6" s="10"/>
      <c r="B6" s="21" t="s">
        <v>44</v>
      </c>
      <c r="C6" s="21"/>
      <c r="D6" s="21"/>
      <c r="E6" s="21"/>
      <c r="F6" s="7">
        <v>2</v>
      </c>
      <c r="G6" s="11"/>
      <c r="H6" s="11"/>
      <c r="I6" s="11"/>
      <c r="J6" s="11"/>
      <c r="K6" s="12"/>
    </row>
    <row r="7" spans="1:11" ht="16.5" customHeight="1">
      <c r="A7" s="10"/>
      <c r="B7" s="21" t="s">
        <v>6</v>
      </c>
      <c r="C7" s="21"/>
      <c r="D7" s="21"/>
      <c r="E7" s="21"/>
      <c r="F7" s="7">
        <f>F5/F6</f>
        <v>1250</v>
      </c>
      <c r="G7" s="11"/>
      <c r="H7" s="11"/>
      <c r="I7" s="11"/>
      <c r="J7" s="11"/>
      <c r="K7" s="12"/>
    </row>
    <row r="8" spans="1:11" ht="17.25" customHeight="1">
      <c r="A8" s="10"/>
      <c r="B8" s="17" t="s">
        <v>1</v>
      </c>
      <c r="C8" s="17"/>
      <c r="D8" s="17"/>
      <c r="E8" s="17"/>
      <c r="F8" s="7">
        <v>400</v>
      </c>
      <c r="G8" s="11"/>
      <c r="H8" s="11"/>
      <c r="I8" s="11"/>
      <c r="J8" s="11"/>
      <c r="K8" s="12"/>
    </row>
    <row r="9" spans="1:11" ht="8.2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ht="15.75">
      <c r="A10" s="10"/>
      <c r="B10" s="18" t="s">
        <v>2</v>
      </c>
      <c r="C10" s="18"/>
      <c r="D10" s="18"/>
      <c r="E10" s="18"/>
      <c r="F10" s="13"/>
      <c r="G10" s="18" t="s">
        <v>11</v>
      </c>
      <c r="H10" s="18"/>
      <c r="I10" s="18"/>
      <c r="J10" s="18"/>
      <c r="K10" s="12"/>
    </row>
    <row r="11" spans="1:11" ht="47.25" customHeight="1">
      <c r="A11" s="10"/>
      <c r="B11" s="19" t="s">
        <v>4</v>
      </c>
      <c r="C11" s="17"/>
      <c r="D11" s="17"/>
      <c r="E11" s="3">
        <v>0.1</v>
      </c>
      <c r="F11" s="13"/>
      <c r="G11" s="19" t="s">
        <v>8</v>
      </c>
      <c r="H11" s="17"/>
      <c r="I11" s="17"/>
      <c r="J11" s="5">
        <f>F7/1176/2*15%</f>
        <v>0.07971938775510203</v>
      </c>
      <c r="K11" s="12"/>
    </row>
    <row r="12" spans="1:11" ht="39.75" customHeight="1">
      <c r="A12" s="10"/>
      <c r="B12" s="19" t="s">
        <v>7</v>
      </c>
      <c r="C12" s="19"/>
      <c r="D12" s="19"/>
      <c r="E12" s="4">
        <f>E11*F5</f>
        <v>250</v>
      </c>
      <c r="F12" s="11"/>
      <c r="G12" s="19" t="s">
        <v>9</v>
      </c>
      <c r="H12" s="19"/>
      <c r="I12" s="19"/>
      <c r="J12" s="6">
        <f>J11*F5</f>
        <v>199.29846938775506</v>
      </c>
      <c r="K12" s="12"/>
    </row>
    <row r="13" spans="1:11" ht="35.25" customHeight="1">
      <c r="A13" s="10"/>
      <c r="B13" s="19" t="s">
        <v>3</v>
      </c>
      <c r="C13" s="19"/>
      <c r="D13" s="19"/>
      <c r="E13" s="4">
        <f>F8-E12</f>
        <v>150</v>
      </c>
      <c r="F13" s="11"/>
      <c r="G13" s="19" t="s">
        <v>10</v>
      </c>
      <c r="H13" s="19"/>
      <c r="I13" s="19"/>
      <c r="J13" s="6">
        <f>F8-J12</f>
        <v>200.70153061224494</v>
      </c>
      <c r="K13" s="12"/>
    </row>
    <row r="14" spans="1:11" ht="9.75" customHeight="1" thickBo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6"/>
    </row>
    <row r="15" spans="1:11" ht="12.75" customHeight="1" thickBot="1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34.5" customHeight="1">
      <c r="A16" s="8"/>
      <c r="B16" s="22" t="s">
        <v>18</v>
      </c>
      <c r="C16" s="22"/>
      <c r="D16" s="22"/>
      <c r="E16" s="22"/>
      <c r="F16" s="22"/>
      <c r="G16" s="22"/>
      <c r="H16" s="22"/>
      <c r="I16" s="22"/>
      <c r="J16" s="22"/>
      <c r="K16" s="9"/>
    </row>
    <row r="17" spans="1:11" ht="9.7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 ht="17.25" customHeight="1">
      <c r="A18" s="10"/>
      <c r="B18" s="21" t="s">
        <v>5</v>
      </c>
      <c r="C18" s="21"/>
      <c r="D18" s="21"/>
      <c r="E18" s="21"/>
      <c r="F18" s="7">
        <v>1500</v>
      </c>
      <c r="G18" s="11"/>
      <c r="H18" s="11"/>
      <c r="I18" s="11"/>
      <c r="J18" s="11"/>
      <c r="K18" s="12"/>
    </row>
    <row r="19" spans="1:11" ht="17.25" customHeight="1">
      <c r="A19" s="10"/>
      <c r="B19" s="21" t="s">
        <v>44</v>
      </c>
      <c r="C19" s="21"/>
      <c r="D19" s="21"/>
      <c r="E19" s="21"/>
      <c r="F19" s="7">
        <v>1</v>
      </c>
      <c r="G19" s="11"/>
      <c r="H19" s="11"/>
      <c r="I19" s="11"/>
      <c r="J19" s="11"/>
      <c r="K19" s="12"/>
    </row>
    <row r="20" spans="1:11" ht="17.25" customHeight="1">
      <c r="A20" s="10"/>
      <c r="B20" s="21" t="s">
        <v>6</v>
      </c>
      <c r="C20" s="21"/>
      <c r="D20" s="21"/>
      <c r="E20" s="21"/>
      <c r="F20" s="7">
        <f>F18/F19</f>
        <v>1500</v>
      </c>
      <c r="G20" s="11"/>
      <c r="H20" s="11"/>
      <c r="I20" s="11"/>
      <c r="J20" s="11"/>
      <c r="K20" s="12"/>
    </row>
    <row r="21" spans="1:11" ht="17.25" customHeight="1">
      <c r="A21" s="10"/>
      <c r="B21" s="17" t="s">
        <v>1</v>
      </c>
      <c r="C21" s="17"/>
      <c r="D21" s="17"/>
      <c r="E21" s="17"/>
      <c r="F21" s="7">
        <v>300</v>
      </c>
      <c r="G21" s="11"/>
      <c r="H21" s="11"/>
      <c r="I21" s="11"/>
      <c r="J21" s="11"/>
      <c r="K21" s="12"/>
    </row>
    <row r="22" spans="1:11" ht="10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2"/>
    </row>
    <row r="23" spans="1:11" ht="15.75">
      <c r="A23" s="10"/>
      <c r="B23" s="18" t="s">
        <v>2</v>
      </c>
      <c r="C23" s="18"/>
      <c r="D23" s="18"/>
      <c r="E23" s="18"/>
      <c r="F23" s="13"/>
      <c r="G23" s="18" t="s">
        <v>11</v>
      </c>
      <c r="H23" s="18"/>
      <c r="I23" s="18"/>
      <c r="J23" s="18"/>
      <c r="K23" s="12"/>
    </row>
    <row r="24" spans="1:11" ht="45.75" customHeight="1">
      <c r="A24" s="10"/>
      <c r="B24" s="19" t="s">
        <v>4</v>
      </c>
      <c r="C24" s="17"/>
      <c r="D24" s="17"/>
      <c r="E24" s="3">
        <v>0.1</v>
      </c>
      <c r="F24" s="13"/>
      <c r="G24" s="19" t="s">
        <v>14</v>
      </c>
      <c r="H24" s="17"/>
      <c r="I24" s="17"/>
      <c r="J24" s="5">
        <f>F20/1176/2*15%</f>
        <v>0.09566326530612244</v>
      </c>
      <c r="K24" s="12"/>
    </row>
    <row r="25" spans="1:11" ht="33.75" customHeight="1">
      <c r="A25" s="10"/>
      <c r="B25" s="19" t="s">
        <v>12</v>
      </c>
      <c r="C25" s="19"/>
      <c r="D25" s="19"/>
      <c r="E25" s="4">
        <f>E24*F18</f>
        <v>150</v>
      </c>
      <c r="F25" s="11"/>
      <c r="G25" s="19" t="s">
        <v>15</v>
      </c>
      <c r="H25" s="19"/>
      <c r="I25" s="19"/>
      <c r="J25" s="6">
        <f>J24*F18</f>
        <v>143.49489795918367</v>
      </c>
      <c r="K25" s="12"/>
    </row>
    <row r="26" spans="1:11" ht="36" customHeight="1">
      <c r="A26" s="10"/>
      <c r="B26" s="19" t="s">
        <v>13</v>
      </c>
      <c r="C26" s="19"/>
      <c r="D26" s="19"/>
      <c r="E26" s="4">
        <f>F21-E25</f>
        <v>150</v>
      </c>
      <c r="F26" s="11"/>
      <c r="G26" s="19" t="s">
        <v>16</v>
      </c>
      <c r="H26" s="19"/>
      <c r="I26" s="19"/>
      <c r="J26" s="6">
        <f>F21-J25</f>
        <v>156.50510204081633</v>
      </c>
      <c r="K26" s="12"/>
    </row>
    <row r="27" spans="1:11" ht="9.75" customHeight="1" thickBo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6"/>
    </row>
    <row r="28" spans="1:11" ht="39" customHeight="1">
      <c r="A28" s="8"/>
      <c r="B28" s="24" t="s">
        <v>21</v>
      </c>
      <c r="C28" s="24"/>
      <c r="D28" s="24"/>
      <c r="E28" s="24"/>
      <c r="F28" s="24"/>
      <c r="G28" s="24"/>
      <c r="H28" s="24"/>
      <c r="I28" s="24"/>
      <c r="J28" s="24"/>
      <c r="K28" s="9"/>
    </row>
    <row r="29" spans="1:11" ht="10.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2"/>
    </row>
    <row r="30" spans="1:11" ht="18.75">
      <c r="A30" s="10"/>
      <c r="B30" s="21" t="s">
        <v>5</v>
      </c>
      <c r="C30" s="21"/>
      <c r="D30" s="21"/>
      <c r="E30" s="21"/>
      <c r="F30" s="7">
        <v>5100</v>
      </c>
      <c r="G30" s="11"/>
      <c r="H30" s="11"/>
      <c r="I30" s="11"/>
      <c r="J30" s="11"/>
      <c r="K30" s="12"/>
    </row>
    <row r="31" spans="1:11" ht="18.75">
      <c r="A31" s="10"/>
      <c r="B31" s="21" t="s">
        <v>44</v>
      </c>
      <c r="C31" s="21"/>
      <c r="D31" s="21"/>
      <c r="E31" s="21"/>
      <c r="F31" s="7">
        <v>4</v>
      </c>
      <c r="G31" s="11"/>
      <c r="H31" s="11"/>
      <c r="I31" s="11"/>
      <c r="J31" s="11"/>
      <c r="K31" s="12"/>
    </row>
    <row r="32" spans="1:11" ht="18.75">
      <c r="A32" s="10"/>
      <c r="B32" s="21" t="s">
        <v>6</v>
      </c>
      <c r="C32" s="21"/>
      <c r="D32" s="21"/>
      <c r="E32" s="21"/>
      <c r="F32" s="7">
        <f>F30/F31</f>
        <v>1275</v>
      </c>
      <c r="G32" s="11"/>
      <c r="H32" s="11"/>
      <c r="I32" s="11"/>
      <c r="J32" s="11"/>
      <c r="K32" s="12"/>
    </row>
    <row r="33" spans="1:11" ht="18.75">
      <c r="A33" s="10"/>
      <c r="B33" s="17" t="s">
        <v>1</v>
      </c>
      <c r="C33" s="17"/>
      <c r="D33" s="17"/>
      <c r="E33" s="17"/>
      <c r="F33" s="7">
        <v>800</v>
      </c>
      <c r="G33" s="11"/>
      <c r="H33" s="11"/>
      <c r="I33" s="11"/>
      <c r="J33" s="11"/>
      <c r="K33" s="12"/>
    </row>
    <row r="34" spans="1:11" ht="11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2"/>
    </row>
    <row r="35" spans="1:11" ht="15.75">
      <c r="A35" s="10"/>
      <c r="B35" s="18" t="s">
        <v>2</v>
      </c>
      <c r="C35" s="18"/>
      <c r="D35" s="18"/>
      <c r="E35" s="18"/>
      <c r="F35" s="13"/>
      <c r="G35" s="18" t="s">
        <v>11</v>
      </c>
      <c r="H35" s="18"/>
      <c r="I35" s="18"/>
      <c r="J35" s="18"/>
      <c r="K35" s="12"/>
    </row>
    <row r="36" spans="1:11" ht="50.25" customHeight="1">
      <c r="A36" s="10"/>
      <c r="B36" s="19" t="s">
        <v>19</v>
      </c>
      <c r="C36" s="17"/>
      <c r="D36" s="17"/>
      <c r="E36" s="3">
        <v>0.15</v>
      </c>
      <c r="F36" s="13"/>
      <c r="G36" s="19" t="s">
        <v>24</v>
      </c>
      <c r="H36" s="17"/>
      <c r="I36" s="17"/>
      <c r="J36" s="5">
        <f>F32/1176/2*15%</f>
        <v>0.08131377551020408</v>
      </c>
      <c r="K36" s="12"/>
    </row>
    <row r="37" spans="1:11" ht="32.25" customHeight="1">
      <c r="A37" s="10"/>
      <c r="B37" s="19" t="s">
        <v>22</v>
      </c>
      <c r="C37" s="19"/>
      <c r="D37" s="19"/>
      <c r="E37" s="4">
        <f>E36*F30</f>
        <v>765</v>
      </c>
      <c r="F37" s="11"/>
      <c r="G37" s="19" t="s">
        <v>25</v>
      </c>
      <c r="H37" s="19"/>
      <c r="I37" s="19"/>
      <c r="J37" s="6">
        <f>J36*F30</f>
        <v>414.7002551020408</v>
      </c>
      <c r="K37" s="12"/>
    </row>
    <row r="38" spans="1:11" ht="33.75" customHeight="1">
      <c r="A38" s="10"/>
      <c r="B38" s="19" t="s">
        <v>23</v>
      </c>
      <c r="C38" s="19"/>
      <c r="D38" s="19"/>
      <c r="E38" s="4">
        <f>F33-E37</f>
        <v>35</v>
      </c>
      <c r="F38" s="11"/>
      <c r="G38" s="19" t="s">
        <v>26</v>
      </c>
      <c r="H38" s="19"/>
      <c r="I38" s="19"/>
      <c r="J38" s="6">
        <f>F33-J37</f>
        <v>385.2997448979592</v>
      </c>
      <c r="K38" s="12"/>
    </row>
    <row r="39" spans="1:11" ht="13.5" customHeight="1" thickBo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6"/>
    </row>
    <row r="40" ht="15.75" thickBot="1"/>
    <row r="41" spans="1:11" ht="37.5" customHeight="1">
      <c r="A41" s="8"/>
      <c r="B41" s="24" t="s">
        <v>27</v>
      </c>
      <c r="C41" s="24"/>
      <c r="D41" s="24"/>
      <c r="E41" s="24"/>
      <c r="F41" s="24"/>
      <c r="G41" s="24"/>
      <c r="H41" s="24"/>
      <c r="I41" s="24"/>
      <c r="J41" s="24"/>
      <c r="K41" s="9"/>
    </row>
    <row r="42" spans="1:11" ht="11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2"/>
    </row>
    <row r="43" spans="1:11" ht="18.75">
      <c r="A43" s="10"/>
      <c r="B43" s="21" t="s">
        <v>5</v>
      </c>
      <c r="C43" s="21"/>
      <c r="D43" s="21"/>
      <c r="E43" s="21"/>
      <c r="F43" s="7">
        <v>5500</v>
      </c>
      <c r="G43" s="11"/>
      <c r="H43" s="11"/>
      <c r="I43" s="11"/>
      <c r="J43" s="11"/>
      <c r="K43" s="12"/>
    </row>
    <row r="44" spans="1:11" ht="18.75">
      <c r="A44" s="10"/>
      <c r="B44" s="21" t="s">
        <v>44</v>
      </c>
      <c r="C44" s="21"/>
      <c r="D44" s="21"/>
      <c r="E44" s="21"/>
      <c r="F44" s="7">
        <v>4</v>
      </c>
      <c r="G44" s="11"/>
      <c r="H44" s="11"/>
      <c r="I44" s="11"/>
      <c r="J44" s="11"/>
      <c r="K44" s="12"/>
    </row>
    <row r="45" spans="1:11" ht="18.75">
      <c r="A45" s="10"/>
      <c r="B45" s="21" t="s">
        <v>6</v>
      </c>
      <c r="C45" s="21"/>
      <c r="D45" s="21"/>
      <c r="E45" s="21"/>
      <c r="F45" s="7">
        <f>F43/F44</f>
        <v>1375</v>
      </c>
      <c r="G45" s="11"/>
      <c r="H45" s="11"/>
      <c r="I45" s="11"/>
      <c r="J45" s="11"/>
      <c r="K45" s="12"/>
    </row>
    <row r="46" spans="1:11" ht="18.75">
      <c r="A46" s="10"/>
      <c r="B46" s="17" t="s">
        <v>1</v>
      </c>
      <c r="C46" s="17"/>
      <c r="D46" s="17"/>
      <c r="E46" s="17"/>
      <c r="F46" s="7">
        <v>600</v>
      </c>
      <c r="G46" s="11"/>
      <c r="H46" s="11"/>
      <c r="I46" s="11"/>
      <c r="J46" s="11"/>
      <c r="K46" s="12"/>
    </row>
    <row r="47" spans="1:11" ht="12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2"/>
    </row>
    <row r="48" spans="1:11" ht="15.75">
      <c r="A48" s="10"/>
      <c r="B48" s="18" t="s">
        <v>2</v>
      </c>
      <c r="C48" s="18"/>
      <c r="D48" s="18"/>
      <c r="E48" s="18"/>
      <c r="F48" s="13"/>
      <c r="G48" s="18" t="s">
        <v>11</v>
      </c>
      <c r="H48" s="18"/>
      <c r="I48" s="18"/>
      <c r="J48" s="18"/>
      <c r="K48" s="12"/>
    </row>
    <row r="49" spans="1:11" ht="49.5" customHeight="1">
      <c r="A49" s="10"/>
      <c r="B49" s="19" t="s">
        <v>19</v>
      </c>
      <c r="C49" s="17"/>
      <c r="D49" s="17"/>
      <c r="E49" s="3">
        <v>0.15</v>
      </c>
      <c r="F49" s="13"/>
      <c r="G49" s="19" t="s">
        <v>29</v>
      </c>
      <c r="H49" s="17"/>
      <c r="I49" s="17"/>
      <c r="J49" s="5">
        <f>F45/1176/2*15%</f>
        <v>0.08769132653061223</v>
      </c>
      <c r="K49" s="12"/>
    </row>
    <row r="50" spans="1:11" ht="37.5" customHeight="1">
      <c r="A50" s="10"/>
      <c r="B50" s="19" t="s">
        <v>28</v>
      </c>
      <c r="C50" s="19"/>
      <c r="D50" s="19"/>
      <c r="E50" s="4">
        <f>E49*F43</f>
        <v>825</v>
      </c>
      <c r="F50" s="11"/>
      <c r="G50" s="19" t="s">
        <v>30</v>
      </c>
      <c r="H50" s="19"/>
      <c r="I50" s="19"/>
      <c r="J50" s="6">
        <f>J49*F43</f>
        <v>482.3022959183673</v>
      </c>
      <c r="K50" s="12"/>
    </row>
    <row r="51" spans="1:11" ht="37.5" customHeight="1">
      <c r="A51" s="10"/>
      <c r="B51" s="19" t="s">
        <v>20</v>
      </c>
      <c r="C51" s="19"/>
      <c r="D51" s="19"/>
      <c r="E51" s="4">
        <v>0</v>
      </c>
      <c r="F51" s="11"/>
      <c r="G51" s="19" t="s">
        <v>31</v>
      </c>
      <c r="H51" s="19"/>
      <c r="I51" s="19"/>
      <c r="J51" s="6">
        <f>F46-J50</f>
        <v>117.69770408163271</v>
      </c>
      <c r="K51" s="12"/>
    </row>
    <row r="52" spans="1:11" ht="12" customHeight="1" thickBo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6"/>
    </row>
    <row r="53" ht="15.75" thickBot="1"/>
    <row r="54" spans="1:11" ht="38.25" customHeight="1">
      <c r="A54" s="8"/>
      <c r="B54" s="24" t="s">
        <v>32</v>
      </c>
      <c r="C54" s="24"/>
      <c r="D54" s="24"/>
      <c r="E54" s="24"/>
      <c r="F54" s="24"/>
      <c r="G54" s="24"/>
      <c r="H54" s="24"/>
      <c r="I54" s="24"/>
      <c r="J54" s="24"/>
      <c r="K54" s="9"/>
    </row>
    <row r="55" spans="1:11" ht="11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2"/>
    </row>
    <row r="56" spans="1:11" ht="18.75">
      <c r="A56" s="10"/>
      <c r="B56" s="21" t="s">
        <v>5</v>
      </c>
      <c r="C56" s="21"/>
      <c r="D56" s="21"/>
      <c r="E56" s="21"/>
      <c r="F56" s="7">
        <v>949</v>
      </c>
      <c r="G56" s="11"/>
      <c r="H56" s="11"/>
      <c r="I56" s="11"/>
      <c r="J56" s="11"/>
      <c r="K56" s="12"/>
    </row>
    <row r="57" spans="1:11" ht="17.25" customHeight="1">
      <c r="A57" s="10"/>
      <c r="B57" s="21" t="s">
        <v>44</v>
      </c>
      <c r="C57" s="21"/>
      <c r="D57" s="21"/>
      <c r="E57" s="21"/>
      <c r="F57" s="7">
        <v>1</v>
      </c>
      <c r="G57" s="11"/>
      <c r="H57" s="11"/>
      <c r="I57" s="11"/>
      <c r="J57" s="11"/>
      <c r="K57" s="12"/>
    </row>
    <row r="58" spans="1:11" ht="18" customHeight="1">
      <c r="A58" s="10"/>
      <c r="B58" s="21" t="s">
        <v>6</v>
      </c>
      <c r="C58" s="21"/>
      <c r="D58" s="21"/>
      <c r="E58" s="21"/>
      <c r="F58" s="7">
        <f>F56/F57</f>
        <v>949</v>
      </c>
      <c r="G58" s="11"/>
      <c r="H58" s="11"/>
      <c r="I58" s="11"/>
      <c r="J58" s="11"/>
      <c r="K58" s="12"/>
    </row>
    <row r="59" spans="1:11" ht="18.75">
      <c r="A59" s="10"/>
      <c r="B59" s="17" t="s">
        <v>1</v>
      </c>
      <c r="C59" s="17"/>
      <c r="D59" s="17"/>
      <c r="E59" s="17"/>
      <c r="F59" s="7">
        <v>350</v>
      </c>
      <c r="G59" s="11"/>
      <c r="H59" s="11"/>
      <c r="I59" s="11"/>
      <c r="J59" s="11"/>
      <c r="K59" s="12"/>
    </row>
    <row r="60" spans="1:11" ht="12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2"/>
    </row>
    <row r="61" spans="1:11" ht="15.75">
      <c r="A61" s="10"/>
      <c r="B61" s="18" t="s">
        <v>2</v>
      </c>
      <c r="C61" s="18"/>
      <c r="D61" s="18"/>
      <c r="E61" s="18"/>
      <c r="F61" s="13"/>
      <c r="G61" s="18" t="s">
        <v>11</v>
      </c>
      <c r="H61" s="18"/>
      <c r="I61" s="18"/>
      <c r="J61" s="18"/>
      <c r="K61" s="12"/>
    </row>
    <row r="62" spans="1:11" ht="49.5" customHeight="1">
      <c r="A62" s="10"/>
      <c r="B62" s="19" t="s">
        <v>33</v>
      </c>
      <c r="C62" s="17"/>
      <c r="D62" s="17"/>
      <c r="E62" s="3">
        <v>0.1</v>
      </c>
      <c r="F62" s="13"/>
      <c r="G62" s="19" t="s">
        <v>36</v>
      </c>
      <c r="H62" s="17"/>
      <c r="I62" s="17"/>
      <c r="J62" s="5">
        <f>F58/1176/2*15%</f>
        <v>0.060522959183673466</v>
      </c>
      <c r="K62" s="12"/>
    </row>
    <row r="63" spans="1:11" ht="33.75" customHeight="1">
      <c r="A63" s="10"/>
      <c r="B63" s="19" t="s">
        <v>34</v>
      </c>
      <c r="C63" s="19"/>
      <c r="D63" s="19"/>
      <c r="E63" s="4">
        <f>E62*F56</f>
        <v>94.9</v>
      </c>
      <c r="F63" s="11"/>
      <c r="G63" s="19" t="s">
        <v>37</v>
      </c>
      <c r="H63" s="19"/>
      <c r="I63" s="19"/>
      <c r="J63" s="6">
        <f>J62*F56</f>
        <v>57.43628826530612</v>
      </c>
      <c r="K63" s="12"/>
    </row>
    <row r="64" spans="1:11" ht="36" customHeight="1">
      <c r="A64" s="10"/>
      <c r="B64" s="19" t="s">
        <v>35</v>
      </c>
      <c r="C64" s="19"/>
      <c r="D64" s="19"/>
      <c r="E64" s="4">
        <f>F59-E63</f>
        <v>255.1</v>
      </c>
      <c r="F64" s="11"/>
      <c r="G64" s="19" t="s">
        <v>38</v>
      </c>
      <c r="H64" s="19"/>
      <c r="I64" s="19"/>
      <c r="J64" s="6">
        <f>F59-J63</f>
        <v>292.56371173469387</v>
      </c>
      <c r="K64" s="12"/>
    </row>
    <row r="65" spans="1:11" ht="13.5" customHeight="1" thickBot="1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6"/>
    </row>
    <row r="66" ht="15.75" thickBot="1"/>
    <row r="67" spans="1:11" ht="37.5" customHeight="1">
      <c r="A67" s="8"/>
      <c r="B67" s="24" t="s">
        <v>39</v>
      </c>
      <c r="C67" s="24"/>
      <c r="D67" s="24"/>
      <c r="E67" s="24"/>
      <c r="F67" s="24"/>
      <c r="G67" s="24"/>
      <c r="H67" s="24"/>
      <c r="I67" s="24"/>
      <c r="J67" s="24"/>
      <c r="K67" s="9"/>
    </row>
    <row r="68" spans="1:11" ht="11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2"/>
    </row>
    <row r="69" spans="1:11" ht="18.75">
      <c r="A69" s="10"/>
      <c r="B69" s="21" t="s">
        <v>5</v>
      </c>
      <c r="C69" s="21"/>
      <c r="D69" s="21"/>
      <c r="E69" s="21"/>
      <c r="F69" s="7">
        <v>4000</v>
      </c>
      <c r="G69" s="11"/>
      <c r="H69" s="11"/>
      <c r="I69" s="11"/>
      <c r="J69" s="11"/>
      <c r="K69" s="12"/>
    </row>
    <row r="70" spans="1:11" ht="18" customHeight="1">
      <c r="A70" s="10"/>
      <c r="B70" s="21" t="s">
        <v>44</v>
      </c>
      <c r="C70" s="21"/>
      <c r="D70" s="21"/>
      <c r="E70" s="21"/>
      <c r="F70" s="7">
        <v>1</v>
      </c>
      <c r="G70" s="11"/>
      <c r="H70" s="11"/>
      <c r="I70" s="11"/>
      <c r="J70" s="11"/>
      <c r="K70" s="12"/>
    </row>
    <row r="71" spans="1:11" ht="18.75">
      <c r="A71" s="10"/>
      <c r="B71" s="21" t="s">
        <v>6</v>
      </c>
      <c r="C71" s="21"/>
      <c r="D71" s="21"/>
      <c r="E71" s="21"/>
      <c r="F71" s="7">
        <f>F69</f>
        <v>4000</v>
      </c>
      <c r="G71" s="11"/>
      <c r="H71" s="11"/>
      <c r="I71" s="11"/>
      <c r="J71" s="11"/>
      <c r="K71" s="12"/>
    </row>
    <row r="72" spans="1:11" ht="18.75">
      <c r="A72" s="10"/>
      <c r="B72" s="17" t="s">
        <v>1</v>
      </c>
      <c r="C72" s="17"/>
      <c r="D72" s="17"/>
      <c r="E72" s="17"/>
      <c r="F72" s="7">
        <v>450</v>
      </c>
      <c r="G72" s="11"/>
      <c r="H72" s="11"/>
      <c r="I72" s="11"/>
      <c r="J72" s="11"/>
      <c r="K72" s="12"/>
    </row>
    <row r="73" spans="1:11" ht="12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2"/>
    </row>
    <row r="74" spans="1:11" ht="15.75">
      <c r="A74" s="10"/>
      <c r="B74" s="18" t="s">
        <v>2</v>
      </c>
      <c r="C74" s="18"/>
      <c r="D74" s="18"/>
      <c r="E74" s="18"/>
      <c r="F74" s="13"/>
      <c r="G74" s="18" t="s">
        <v>11</v>
      </c>
      <c r="H74" s="18"/>
      <c r="I74" s="18"/>
      <c r="J74" s="18"/>
      <c r="K74" s="12"/>
    </row>
    <row r="75" spans="1:11" ht="46.5" customHeight="1">
      <c r="A75" s="10"/>
      <c r="B75" s="19" t="s">
        <v>33</v>
      </c>
      <c r="C75" s="17"/>
      <c r="D75" s="17"/>
      <c r="E75" s="3">
        <v>0.1</v>
      </c>
      <c r="F75" s="13"/>
      <c r="G75" s="19" t="s">
        <v>42</v>
      </c>
      <c r="H75" s="17"/>
      <c r="I75" s="17"/>
      <c r="J75" s="5">
        <f>F71/1176/2*15%</f>
        <v>0.2551020408163265</v>
      </c>
      <c r="K75" s="12"/>
    </row>
    <row r="76" spans="1:11" ht="35.25" customHeight="1">
      <c r="A76" s="10"/>
      <c r="B76" s="19" t="s">
        <v>40</v>
      </c>
      <c r="C76" s="19"/>
      <c r="D76" s="19"/>
      <c r="E76" s="4">
        <f>E75*F69</f>
        <v>400</v>
      </c>
      <c r="F76" s="11"/>
      <c r="G76" s="19" t="s">
        <v>43</v>
      </c>
      <c r="H76" s="19"/>
      <c r="I76" s="19"/>
      <c r="J76" s="6">
        <f>J75*F69</f>
        <v>1020.4081632653059</v>
      </c>
      <c r="K76" s="12"/>
    </row>
    <row r="77" spans="1:11" ht="33" customHeight="1">
      <c r="A77" s="10"/>
      <c r="B77" s="19" t="s">
        <v>41</v>
      </c>
      <c r="C77" s="19"/>
      <c r="D77" s="19"/>
      <c r="E77" s="4">
        <f>F72-E76</f>
        <v>50</v>
      </c>
      <c r="F77" s="11"/>
      <c r="G77" s="19" t="s">
        <v>20</v>
      </c>
      <c r="H77" s="19"/>
      <c r="I77" s="19"/>
      <c r="J77" s="6">
        <v>0</v>
      </c>
      <c r="K77" s="12"/>
    </row>
    <row r="78" spans="1:11" ht="8.25" customHeight="1" thickBo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6"/>
    </row>
    <row r="79" ht="15.75" thickBot="1"/>
    <row r="80" spans="1:11" ht="37.5" customHeight="1">
      <c r="A80" s="8"/>
      <c r="B80" s="24" t="s">
        <v>45</v>
      </c>
      <c r="C80" s="24"/>
      <c r="D80" s="24"/>
      <c r="E80" s="24"/>
      <c r="F80" s="24"/>
      <c r="G80" s="24"/>
      <c r="H80" s="24"/>
      <c r="I80" s="24"/>
      <c r="J80" s="24"/>
      <c r="K80" s="9"/>
    </row>
    <row r="81" spans="1:11" ht="7.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8.75">
      <c r="A82" s="10"/>
      <c r="B82" s="21" t="s">
        <v>5</v>
      </c>
      <c r="C82" s="21"/>
      <c r="D82" s="21"/>
      <c r="E82" s="21"/>
      <c r="F82" s="7">
        <v>4000</v>
      </c>
      <c r="G82" s="11"/>
      <c r="H82" s="11"/>
      <c r="I82" s="11"/>
      <c r="J82" s="11"/>
      <c r="K82" s="12"/>
    </row>
    <row r="83" spans="1:11" ht="16.5" customHeight="1">
      <c r="A83" s="10"/>
      <c r="B83" s="21" t="s">
        <v>44</v>
      </c>
      <c r="C83" s="21"/>
      <c r="D83" s="21"/>
      <c r="E83" s="21"/>
      <c r="F83" s="7">
        <v>5</v>
      </c>
      <c r="G83" s="11"/>
      <c r="H83" s="11"/>
      <c r="I83" s="11"/>
      <c r="J83" s="11"/>
      <c r="K83" s="12"/>
    </row>
    <row r="84" spans="1:11" ht="18.75">
      <c r="A84" s="10"/>
      <c r="B84" s="21" t="s">
        <v>6</v>
      </c>
      <c r="C84" s="21"/>
      <c r="D84" s="21"/>
      <c r="E84" s="21"/>
      <c r="F84" s="7">
        <f>F82/F83</f>
        <v>800</v>
      </c>
      <c r="G84" s="11"/>
      <c r="H84" s="11"/>
      <c r="I84" s="11"/>
      <c r="J84" s="11"/>
      <c r="K84" s="12"/>
    </row>
    <row r="85" spans="1:11" ht="18.75">
      <c r="A85" s="10"/>
      <c r="B85" s="17" t="s">
        <v>1</v>
      </c>
      <c r="C85" s="17"/>
      <c r="D85" s="17"/>
      <c r="E85" s="17"/>
      <c r="F85" s="7">
        <v>400</v>
      </c>
      <c r="G85" s="11"/>
      <c r="H85" s="11"/>
      <c r="I85" s="11"/>
      <c r="J85" s="11"/>
      <c r="K85" s="12"/>
    </row>
    <row r="86" spans="1:11" ht="11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5.75">
      <c r="A87" s="10"/>
      <c r="B87" s="18" t="s">
        <v>2</v>
      </c>
      <c r="C87" s="18"/>
      <c r="D87" s="18"/>
      <c r="E87" s="18"/>
      <c r="F87" s="13"/>
      <c r="G87" s="18" t="s">
        <v>11</v>
      </c>
      <c r="H87" s="18"/>
      <c r="I87" s="18"/>
      <c r="J87" s="18"/>
      <c r="K87" s="12"/>
    </row>
    <row r="88" spans="1:11" ht="61.5" customHeight="1">
      <c r="A88" s="10"/>
      <c r="B88" s="19" t="s">
        <v>51</v>
      </c>
      <c r="C88" s="17"/>
      <c r="D88" s="17"/>
      <c r="E88" s="3">
        <v>0.1</v>
      </c>
      <c r="F88" s="13"/>
      <c r="G88" s="19" t="s">
        <v>47</v>
      </c>
      <c r="H88" s="17"/>
      <c r="I88" s="17"/>
      <c r="J88" s="5">
        <f>F84/1176/2*15%</f>
        <v>0.0510204081632653</v>
      </c>
      <c r="K88" s="12"/>
    </row>
    <row r="89" spans="1:11" ht="36" customHeight="1">
      <c r="A89" s="10"/>
      <c r="B89" s="19" t="s">
        <v>40</v>
      </c>
      <c r="C89" s="19"/>
      <c r="D89" s="19"/>
      <c r="E89" s="4">
        <f>E88*F82</f>
        <v>400</v>
      </c>
      <c r="F89" s="11"/>
      <c r="G89" s="19" t="s">
        <v>48</v>
      </c>
      <c r="H89" s="19"/>
      <c r="I89" s="19"/>
      <c r="J89" s="6">
        <f>J88*F82</f>
        <v>204.0816326530612</v>
      </c>
      <c r="K89" s="12"/>
    </row>
    <row r="90" spans="1:11" ht="33.75" customHeight="1">
      <c r="A90" s="10"/>
      <c r="B90" s="19" t="s">
        <v>46</v>
      </c>
      <c r="C90" s="19"/>
      <c r="D90" s="19"/>
      <c r="E90" s="4">
        <f>F85-E89</f>
        <v>0</v>
      </c>
      <c r="F90" s="11"/>
      <c r="G90" s="19" t="s">
        <v>49</v>
      </c>
      <c r="H90" s="19"/>
      <c r="I90" s="19"/>
      <c r="J90" s="6">
        <f>F85-J89</f>
        <v>195.9183673469388</v>
      </c>
      <c r="K90" s="12"/>
    </row>
    <row r="91" spans="1:11" ht="9.75" customHeight="1" thickBot="1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6"/>
    </row>
    <row r="92" ht="15.75" thickBot="1"/>
    <row r="93" spans="1:11" ht="35.25" customHeight="1">
      <c r="A93" s="8"/>
      <c r="B93" s="24" t="s">
        <v>50</v>
      </c>
      <c r="C93" s="24"/>
      <c r="D93" s="24"/>
      <c r="E93" s="24"/>
      <c r="F93" s="24"/>
      <c r="G93" s="24"/>
      <c r="H93" s="24"/>
      <c r="I93" s="24"/>
      <c r="J93" s="24"/>
      <c r="K93" s="9"/>
    </row>
    <row r="94" spans="1:11" ht="7.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5.75" customHeight="1">
      <c r="A95" s="10"/>
      <c r="B95" s="21" t="s">
        <v>5</v>
      </c>
      <c r="C95" s="21"/>
      <c r="D95" s="21"/>
      <c r="E95" s="21"/>
      <c r="F95" s="7">
        <v>1100</v>
      </c>
      <c r="G95" s="11"/>
      <c r="H95" s="11"/>
      <c r="I95" s="11"/>
      <c r="J95" s="11"/>
      <c r="K95" s="12"/>
    </row>
    <row r="96" spans="1:11" ht="15.75" customHeight="1">
      <c r="A96" s="10"/>
      <c r="B96" s="21" t="s">
        <v>44</v>
      </c>
      <c r="C96" s="21"/>
      <c r="D96" s="21"/>
      <c r="E96" s="21"/>
      <c r="F96" s="7">
        <v>2</v>
      </c>
      <c r="G96" s="11"/>
      <c r="H96" s="11"/>
      <c r="I96" s="11"/>
      <c r="J96" s="11"/>
      <c r="K96" s="12"/>
    </row>
    <row r="97" spans="1:11" ht="15" customHeight="1">
      <c r="A97" s="10"/>
      <c r="B97" s="21" t="s">
        <v>6</v>
      </c>
      <c r="C97" s="21"/>
      <c r="D97" s="21"/>
      <c r="E97" s="21"/>
      <c r="F97" s="7">
        <f>F95/F96</f>
        <v>550</v>
      </c>
      <c r="G97" s="11"/>
      <c r="H97" s="11"/>
      <c r="I97" s="11"/>
      <c r="J97" s="11"/>
      <c r="K97" s="12"/>
    </row>
    <row r="98" spans="1:11" ht="14.25" customHeight="1">
      <c r="A98" s="10"/>
      <c r="B98" s="17" t="s">
        <v>1</v>
      </c>
      <c r="C98" s="17"/>
      <c r="D98" s="17"/>
      <c r="E98" s="17"/>
      <c r="F98" s="7">
        <v>350</v>
      </c>
      <c r="G98" s="11"/>
      <c r="H98" s="11"/>
      <c r="I98" s="11"/>
      <c r="J98" s="11"/>
      <c r="K98" s="12"/>
    </row>
    <row r="99" spans="1:11" ht="11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2"/>
    </row>
    <row r="100" spans="1:11" ht="15.75">
      <c r="A100" s="10"/>
      <c r="B100" s="18" t="s">
        <v>2</v>
      </c>
      <c r="C100" s="18"/>
      <c r="D100" s="18"/>
      <c r="E100" s="18"/>
      <c r="F100" s="13"/>
      <c r="G100" s="18" t="s">
        <v>11</v>
      </c>
      <c r="H100" s="18"/>
      <c r="I100" s="18"/>
      <c r="J100" s="18"/>
      <c r="K100" s="12"/>
    </row>
    <row r="101" spans="1:11" ht="61.5" customHeight="1">
      <c r="A101" s="10"/>
      <c r="B101" s="19" t="s">
        <v>51</v>
      </c>
      <c r="C101" s="17"/>
      <c r="D101" s="17"/>
      <c r="E101" s="3">
        <v>0.1</v>
      </c>
      <c r="F101" s="13"/>
      <c r="G101" s="19" t="s">
        <v>54</v>
      </c>
      <c r="H101" s="17"/>
      <c r="I101" s="17"/>
      <c r="J101" s="5">
        <f>F97/1176/2*15%</f>
        <v>0.035076530612244895</v>
      </c>
      <c r="K101" s="12"/>
    </row>
    <row r="102" spans="1:11" ht="35.25" customHeight="1">
      <c r="A102" s="10"/>
      <c r="B102" s="19" t="s">
        <v>52</v>
      </c>
      <c r="C102" s="19"/>
      <c r="D102" s="19"/>
      <c r="E102" s="4">
        <f>E101*F95</f>
        <v>110</v>
      </c>
      <c r="F102" s="11"/>
      <c r="G102" s="19" t="s">
        <v>55</v>
      </c>
      <c r="H102" s="19"/>
      <c r="I102" s="19"/>
      <c r="J102" s="6">
        <f>J101*F95</f>
        <v>38.58418367346938</v>
      </c>
      <c r="K102" s="12"/>
    </row>
    <row r="103" spans="1:11" ht="33" customHeight="1">
      <c r="A103" s="10"/>
      <c r="B103" s="19" t="s">
        <v>53</v>
      </c>
      <c r="C103" s="19"/>
      <c r="D103" s="19"/>
      <c r="E103" s="4">
        <f>F98-E102</f>
        <v>240</v>
      </c>
      <c r="F103" s="11"/>
      <c r="G103" s="19" t="s">
        <v>56</v>
      </c>
      <c r="H103" s="19"/>
      <c r="I103" s="19"/>
      <c r="J103" s="6">
        <f>F98-J102</f>
        <v>311.4158163265306</v>
      </c>
      <c r="K103" s="12"/>
    </row>
    <row r="104" spans="1:11" ht="10.5" customHeight="1" thickBo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6"/>
    </row>
  </sheetData>
  <mergeCells count="105">
    <mergeCell ref="B102:D102"/>
    <mergeCell ref="G102:I102"/>
    <mergeCell ref="B103:D103"/>
    <mergeCell ref="G103:I103"/>
    <mergeCell ref="B100:E100"/>
    <mergeCell ref="G100:J100"/>
    <mergeCell ref="B101:D101"/>
    <mergeCell ref="G101:I101"/>
    <mergeCell ref="B93:J93"/>
    <mergeCell ref="B95:E95"/>
    <mergeCell ref="B97:E97"/>
    <mergeCell ref="B98:E98"/>
    <mergeCell ref="B96:E96"/>
    <mergeCell ref="B89:D89"/>
    <mergeCell ref="G89:I89"/>
    <mergeCell ref="B90:D90"/>
    <mergeCell ref="G90:I90"/>
    <mergeCell ref="B87:E87"/>
    <mergeCell ref="G87:J87"/>
    <mergeCell ref="B88:D88"/>
    <mergeCell ref="G88:I88"/>
    <mergeCell ref="B80:J80"/>
    <mergeCell ref="B82:E82"/>
    <mergeCell ref="B84:E84"/>
    <mergeCell ref="B85:E85"/>
    <mergeCell ref="B83:E83"/>
    <mergeCell ref="B76:D76"/>
    <mergeCell ref="G76:I76"/>
    <mergeCell ref="B77:D77"/>
    <mergeCell ref="G77:I77"/>
    <mergeCell ref="B74:E74"/>
    <mergeCell ref="G74:J74"/>
    <mergeCell ref="B75:D75"/>
    <mergeCell ref="G75:I75"/>
    <mergeCell ref="B67:J67"/>
    <mergeCell ref="B69:E69"/>
    <mergeCell ref="B71:E71"/>
    <mergeCell ref="B72:E72"/>
    <mergeCell ref="B70:E70"/>
    <mergeCell ref="B63:D63"/>
    <mergeCell ref="G63:I63"/>
    <mergeCell ref="B64:D64"/>
    <mergeCell ref="G64:I64"/>
    <mergeCell ref="B61:E61"/>
    <mergeCell ref="G61:J61"/>
    <mergeCell ref="B62:D62"/>
    <mergeCell ref="G62:I62"/>
    <mergeCell ref="B54:J54"/>
    <mergeCell ref="B56:E56"/>
    <mergeCell ref="B58:E58"/>
    <mergeCell ref="B59:E59"/>
    <mergeCell ref="B57:E57"/>
    <mergeCell ref="B50:D50"/>
    <mergeCell ref="G50:I50"/>
    <mergeCell ref="B51:D51"/>
    <mergeCell ref="G51:I51"/>
    <mergeCell ref="B48:E48"/>
    <mergeCell ref="G48:J48"/>
    <mergeCell ref="B49:D49"/>
    <mergeCell ref="G49:I49"/>
    <mergeCell ref="B41:J41"/>
    <mergeCell ref="B43:E43"/>
    <mergeCell ref="B45:E45"/>
    <mergeCell ref="B46:E46"/>
    <mergeCell ref="B44:E44"/>
    <mergeCell ref="B37:D37"/>
    <mergeCell ref="G37:I37"/>
    <mergeCell ref="B38:D38"/>
    <mergeCell ref="G38:I38"/>
    <mergeCell ref="B35:E35"/>
    <mergeCell ref="G35:J35"/>
    <mergeCell ref="B36:D36"/>
    <mergeCell ref="G36:I36"/>
    <mergeCell ref="B28:J28"/>
    <mergeCell ref="B30:E30"/>
    <mergeCell ref="B32:E32"/>
    <mergeCell ref="B33:E33"/>
    <mergeCell ref="B31:E31"/>
    <mergeCell ref="B25:D25"/>
    <mergeCell ref="G25:I25"/>
    <mergeCell ref="B26:D26"/>
    <mergeCell ref="G26:I26"/>
    <mergeCell ref="B23:E23"/>
    <mergeCell ref="G23:J23"/>
    <mergeCell ref="B24:D24"/>
    <mergeCell ref="G24:I24"/>
    <mergeCell ref="B16:J16"/>
    <mergeCell ref="B18:E18"/>
    <mergeCell ref="B20:E20"/>
    <mergeCell ref="B21:E21"/>
    <mergeCell ref="B19:E19"/>
    <mergeCell ref="B13:D13"/>
    <mergeCell ref="B1:K1"/>
    <mergeCell ref="G10:J10"/>
    <mergeCell ref="G11:I11"/>
    <mergeCell ref="G12:I12"/>
    <mergeCell ref="G13:I13"/>
    <mergeCell ref="B7:E7"/>
    <mergeCell ref="B3:J3"/>
    <mergeCell ref="B5:E5"/>
    <mergeCell ref="B6:E6"/>
    <mergeCell ref="B8:E8"/>
    <mergeCell ref="B10:E10"/>
    <mergeCell ref="B11:D11"/>
    <mergeCell ref="B12:D12"/>
  </mergeCells>
  <printOptions/>
  <pageMargins left="0.28" right="0.26" top="0.27" bottom="0.24" header="0.17" footer="0.16"/>
  <pageSetup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pers</cp:lastModifiedBy>
  <cp:lastPrinted>2014-08-08T17:36:26Z</cp:lastPrinted>
  <dcterms:created xsi:type="dcterms:W3CDTF">1996-10-08T23:32:33Z</dcterms:created>
  <dcterms:modified xsi:type="dcterms:W3CDTF">2014-09-11T16:27:16Z</dcterms:modified>
  <cp:category/>
  <cp:version/>
  <cp:contentType/>
  <cp:contentStatus/>
</cp:coreProperties>
</file>